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570" yWindow="60" windowWidth="15480" windowHeight="11640"/>
  </bookViews>
  <sheets>
    <sheet name="Expenses" sheetId="1" r:id="rId1"/>
    <sheet name="Report" sheetId="4" r:id="rId2"/>
  </sheets>
  <calcPr calcId="125725" concurrentCalc="0"/>
</workbook>
</file>

<file path=xl/calcChain.xml><?xml version="1.0" encoding="utf-8"?>
<calcChain xmlns="http://schemas.openxmlformats.org/spreadsheetml/2006/main">
  <c r="N13" i="1"/>
  <c r="N15"/>
  <c r="N17"/>
  <c r="N19"/>
  <c r="N21"/>
  <c r="N23"/>
  <c r="N25"/>
  <c r="N27"/>
  <c r="N29"/>
  <c r="P13"/>
  <c r="P15"/>
  <c r="P17"/>
  <c r="P19"/>
  <c r="P21"/>
  <c r="P23"/>
  <c r="P25"/>
  <c r="P27"/>
  <c r="P29"/>
  <c r="N11"/>
  <c r="P11"/>
  <c r="G15"/>
  <c r="I15"/>
  <c r="J15"/>
  <c r="G17"/>
  <c r="I17"/>
  <c r="J17"/>
  <c r="G19"/>
  <c r="I19"/>
  <c r="J19"/>
  <c r="G21"/>
  <c r="I21"/>
  <c r="J21"/>
  <c r="G23"/>
  <c r="I23"/>
  <c r="J23"/>
  <c r="G25"/>
  <c r="I25"/>
  <c r="J25"/>
  <c r="G27"/>
  <c r="I27"/>
  <c r="J27"/>
  <c r="G29"/>
  <c r="I29"/>
  <c r="J29"/>
  <c r="G13"/>
  <c r="I13"/>
  <c r="J13"/>
  <c r="G11"/>
  <c r="I11"/>
  <c r="J11"/>
  <c r="G32"/>
  <c r="J32"/>
  <c r="P32"/>
  <c r="R32"/>
  <c r="Q33"/>
  <c r="Q38"/>
  <c r="K35"/>
  <c r="B1" i="4"/>
  <c r="B2"/>
  <c r="B3"/>
  <c r="B4"/>
  <c r="B5"/>
  <c r="C7"/>
  <c r="C8"/>
  <c r="C9"/>
  <c r="C11"/>
  <c r="C12"/>
  <c r="C14"/>
</calcChain>
</file>

<file path=xl/sharedStrings.xml><?xml version="1.0" encoding="utf-8"?>
<sst xmlns="http://schemas.openxmlformats.org/spreadsheetml/2006/main" count="83" uniqueCount="82">
  <si>
    <t>Gross Mileage</t>
    <phoneticPr fontId="0" type="noConversion"/>
  </si>
  <si>
    <t>Net State Miles</t>
    <phoneticPr fontId="0" type="noConversion"/>
  </si>
  <si>
    <t>Office Use Only</t>
  </si>
  <si>
    <t>Employee's Signature</t>
    <phoneticPr fontId="0" type="noConversion"/>
  </si>
  <si>
    <t>Supervisor's Signature</t>
    <phoneticPr fontId="0" type="noConversion"/>
  </si>
  <si>
    <t>Executive Director's Signature</t>
    <phoneticPr fontId="0" type="noConversion"/>
  </si>
  <si>
    <t>Depart</t>
    <phoneticPr fontId="0" type="noConversion"/>
  </si>
  <si>
    <t>Street</t>
  </si>
  <si>
    <t>State</t>
  </si>
  <si>
    <t>Zip</t>
  </si>
  <si>
    <t>TRANSPORTATION</t>
  </si>
  <si>
    <t>Date</t>
  </si>
  <si>
    <t>Time</t>
  </si>
  <si>
    <t>Odometer</t>
  </si>
  <si>
    <t>Reading</t>
  </si>
  <si>
    <t>Ending</t>
  </si>
  <si>
    <t>Beginning</t>
  </si>
  <si>
    <t>SUBSTANCE</t>
  </si>
  <si>
    <t>Lunch</t>
  </si>
  <si>
    <t>Dinner</t>
  </si>
  <si>
    <t>OTHER</t>
  </si>
  <si>
    <t>MONTH ENDING:</t>
  </si>
  <si>
    <t>AUTO LICENSE NO.:</t>
  </si>
  <si>
    <t>HEADQUARTERS:</t>
  </si>
  <si>
    <t>The nearest distance to a location is the appropriate beginning point.</t>
    <phoneticPr fontId="0" type="noConversion"/>
  </si>
  <si>
    <t>Travel from home to a location in the Rome area will be considered on for those miles which are above the mileage from home to office or office to home.</t>
    <phoneticPr fontId="0" type="noConversion"/>
  </si>
  <si>
    <t>Other Expense (Amount)</t>
    <phoneticPr fontId="0" type="noConversion"/>
  </si>
  <si>
    <t>Total Meals</t>
    <phoneticPr fontId="0" type="noConversion"/>
  </si>
  <si>
    <t>Total Substance</t>
    <phoneticPr fontId="0" type="noConversion"/>
  </si>
  <si>
    <t>Total Miles</t>
    <phoneticPr fontId="0" type="noConversion"/>
  </si>
  <si>
    <t>-</t>
    <phoneticPr fontId="0" type="noConversion"/>
  </si>
  <si>
    <t>(Total - Adjustments)</t>
  </si>
  <si>
    <t xml:space="preserve">GRAND TOTAL </t>
    <phoneticPr fontId="0" type="noConversion"/>
  </si>
  <si>
    <t>SSN #</t>
    <phoneticPr fontId="0" type="noConversion"/>
  </si>
  <si>
    <t>SSN:</t>
    <phoneticPr fontId="25" type="noConversion"/>
  </si>
  <si>
    <t>Total Substance</t>
    <phoneticPr fontId="25" type="noConversion"/>
  </si>
  <si>
    <t>Memo (Other Expense)</t>
    <phoneticPr fontId="0" type="noConversion"/>
  </si>
  <si>
    <t>Adjustments (attach explanation)</t>
    <phoneticPr fontId="0" type="noConversion"/>
  </si>
  <si>
    <t>Total Transportation</t>
    <phoneticPr fontId="25" type="noConversion"/>
  </si>
  <si>
    <t>Total Other</t>
    <phoneticPr fontId="25" type="noConversion"/>
  </si>
  <si>
    <t>Month:</t>
    <phoneticPr fontId="25" type="noConversion"/>
  </si>
  <si>
    <t>HQ:</t>
    <phoneticPr fontId="25" type="noConversion"/>
  </si>
  <si>
    <t>Fund:</t>
    <phoneticPr fontId="25" type="noConversion"/>
  </si>
  <si>
    <t>Name:</t>
    <phoneticPr fontId="25" type="noConversion"/>
  </si>
  <si>
    <t>Subtotal</t>
    <phoneticPr fontId="25" type="noConversion"/>
  </si>
  <si>
    <t>Adjustments</t>
    <phoneticPr fontId="25" type="noConversion"/>
  </si>
  <si>
    <t>Grand Total</t>
    <phoneticPr fontId="25" type="noConversion"/>
  </si>
  <si>
    <t>Date</t>
    <phoneticPr fontId="0" type="noConversion"/>
  </si>
  <si>
    <t xml:space="preserve">          Total Trans.</t>
    <phoneticPr fontId="0" type="noConversion"/>
  </si>
  <si>
    <t>Total Substance</t>
    <phoneticPr fontId="0" type="noConversion"/>
  </si>
  <si>
    <t>Total Other</t>
    <phoneticPr fontId="0" type="noConversion"/>
  </si>
  <si>
    <t>Start Location —› Destination</t>
    <phoneticPr fontId="0" type="noConversion"/>
  </si>
  <si>
    <t>Reduction in Miles</t>
    <phoneticPr fontId="0" type="noConversion"/>
  </si>
  <si>
    <t>Date</t>
    <phoneticPr fontId="0" type="noConversion"/>
  </si>
  <si>
    <t>Breakfast</t>
    <phoneticPr fontId="0" type="noConversion"/>
  </si>
  <si>
    <t>Lodging (attach receipt)</t>
    <phoneticPr fontId="0" type="noConversion"/>
  </si>
  <si>
    <t>City</t>
    <phoneticPr fontId="0" type="noConversion"/>
  </si>
  <si>
    <t>PLACE OF RESIDENCE:</t>
    <phoneticPr fontId="0" type="noConversion"/>
  </si>
  <si>
    <t>Arrive</t>
    <phoneticPr fontId="0" type="noConversion"/>
  </si>
  <si>
    <t>I do solemnly swear, under penalty by law, that the above statements are true and I have incurred the described expenses and the State use mileage in the discharge of my official duties for the State.</t>
    <phoneticPr fontId="0" type="noConversion"/>
  </si>
  <si>
    <t>Travel on a non-work day to the office from home cannot be considered for travel unless it is a meeting approved or called by the Northwest GA RESA Executive Director.</t>
    <phoneticPr fontId="0" type="noConversion"/>
  </si>
  <si>
    <t>The distance to a location cannot be greater than what it would be from the office.</t>
    <phoneticPr fontId="0" type="noConversion"/>
  </si>
  <si>
    <t>Travel which involves a direct line from home to office shall not be counted unless the distance involved is less.</t>
    <phoneticPr fontId="0" type="noConversion"/>
  </si>
  <si>
    <t>Travel outside of the Northwest GA RESA area must receive prior approval from the Northwest GA RESA Executive Director.</t>
    <phoneticPr fontId="0" type="noConversion"/>
  </si>
  <si>
    <t>ACCOUNT CODING</t>
  </si>
  <si>
    <t>FUND</t>
  </si>
  <si>
    <t>ACCOUNT NO.</t>
  </si>
  <si>
    <t>AMOUNT</t>
  </si>
  <si>
    <t>TOTAL REIMBURSEMENT</t>
  </si>
  <si>
    <t>(1&amp;2&amp;3)</t>
  </si>
  <si>
    <t>FUND (if not RESA):</t>
    <phoneticPr fontId="0" type="noConversion"/>
  </si>
  <si>
    <t>RESA Policy Manual Descriptor Code: GBRF</t>
    <phoneticPr fontId="0" type="noConversion"/>
  </si>
  <si>
    <t>*Meal Guidelines</t>
    <phoneticPr fontId="0" type="noConversion"/>
  </si>
  <si>
    <t>**Travel Guidelines</t>
    <phoneticPr fontId="0" type="noConversion"/>
  </si>
  <si>
    <t>Revised:</t>
    <phoneticPr fontId="0" type="noConversion"/>
  </si>
  <si>
    <t>Oct. 2010</t>
    <phoneticPr fontId="0" type="noConversion"/>
  </si>
  <si>
    <t>NAME:</t>
    <phoneticPr fontId="0" type="noConversion"/>
  </si>
  <si>
    <t>NORTHWEST GEORGIA RESA - EMPLOYEE EXPENSE STATEMENT</t>
    <phoneticPr fontId="0" type="noConversion"/>
  </si>
  <si>
    <t>High cost areas include the following counties: Chatham, Cobb, Coweta, Dekalb, Fayette, Fulton, Glynn, Gwinnett and Richmond counties.</t>
    <phoneticPr fontId="0" type="noConversion"/>
  </si>
  <si>
    <t>High cost meals: Breakfast - $7 | Lunch - $9 | Dinner - $20</t>
  </si>
  <si>
    <t>The meal limit per day for three meals is $28.00. If only one or two meals are claimed, charges in excess of $6.00 for breakfast, $7.00 for lunch and $15.00 for dinner must be explained in writing. Reimbursement will not be allowed for breakfast unless the individual departs home or official headquarters prior to 6:30 a.m. Individuals will not be reimbursed for the evening meals unless they arrive at home or official headquarters after 7:30 p.m., or providing the individual was away from home on work assignment for more than 13 hours. The noon meal is not reimbursable except when the meal is an integral part of a conference or a scheduled meeting at which the individual is representing the local educational agency, or the individual is traveling prior to 6:30 a.m. and returns after 7:30 p.m., or the individual is away from home or headquarters on a work assignment for more than 13 hours.</t>
  </si>
  <si>
    <t>Mileage Refund ($0.51 / mile)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</si>
</sst>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64" formatCode="m/d"/>
    <numFmt numFmtId="165" formatCode="mm/dd/yy"/>
    <numFmt numFmtId="166" formatCode="&quot;$&quot;#,##0.00"/>
    <numFmt numFmtId="167" formatCode="&quot;$&quot;#,##0"/>
    <numFmt numFmtId="170" formatCode="000\-00\-0000"/>
  </numFmts>
  <fonts count="26">
    <font>
      <sz val="10"/>
      <name val="Arial"/>
    </font>
    <font>
      <sz val="10"/>
      <name val="Arial"/>
    </font>
    <font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</font>
    <font>
      <sz val="9"/>
      <name val="Arial"/>
    </font>
    <font>
      <b/>
      <sz val="9"/>
      <name val="Arial"/>
    </font>
    <font>
      <sz val="12"/>
      <name val="Arial"/>
    </font>
    <font>
      <sz val="10"/>
      <color indexed="10"/>
      <name val="Arial"/>
    </font>
    <font>
      <sz val="11"/>
      <name val="Arial"/>
    </font>
    <font>
      <b/>
      <sz val="12"/>
      <name val="Arial"/>
    </font>
    <font>
      <b/>
      <sz val="14"/>
      <name val="Arial"/>
    </font>
    <font>
      <sz val="10"/>
      <color indexed="12"/>
      <name val="Arial"/>
      <family val="2"/>
    </font>
    <font>
      <sz val="9"/>
      <color indexed="12"/>
      <name val="Arial"/>
    </font>
    <font>
      <sz val="8"/>
      <color indexed="12"/>
      <name val="Arial"/>
    </font>
    <font>
      <sz val="10"/>
      <name val="Arial"/>
    </font>
    <font>
      <b/>
      <u/>
      <sz val="12"/>
      <name val="Arial"/>
    </font>
    <font>
      <u/>
      <sz val="12"/>
      <name val="Arial"/>
    </font>
    <font>
      <b/>
      <sz val="18"/>
      <name val="Arial"/>
    </font>
    <font>
      <sz val="8"/>
      <color indexed="60"/>
      <name val="Arial"/>
    </font>
    <font>
      <sz val="9"/>
      <color indexed="60"/>
      <name val="Arial"/>
    </font>
    <font>
      <sz val="8"/>
      <name val="Verdana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2" xfId="0" applyFont="1" applyBorder="1"/>
    <xf numFmtId="0" fontId="0" fillId="0" borderId="2" xfId="0" applyBorder="1"/>
    <xf numFmtId="0" fontId="2" fillId="0" borderId="0" xfId="0" applyFont="1" applyBorder="1"/>
    <xf numFmtId="0" fontId="0" fillId="0" borderId="0" xfId="0" applyBorder="1"/>
    <xf numFmtId="0" fontId="3" fillId="0" borderId="0" xfId="0" applyFont="1"/>
    <xf numFmtId="0" fontId="0" fillId="0" borderId="3" xfId="0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0" fillId="0" borderId="6" xfId="0" applyBorder="1"/>
    <xf numFmtId="0" fontId="2" fillId="0" borderId="1" xfId="0" applyFont="1" applyBorder="1" applyAlignment="1">
      <alignment horizontal="left"/>
    </xf>
    <xf numFmtId="0" fontId="5" fillId="0" borderId="5" xfId="0" applyFont="1" applyFill="1" applyBorder="1" applyAlignment="1">
      <alignment horizontal="center" vertical="top"/>
    </xf>
    <xf numFmtId="0" fontId="0" fillId="0" borderId="7" xfId="0" applyFill="1" applyBorder="1"/>
    <xf numFmtId="0" fontId="0" fillId="0" borderId="0" xfId="0" applyFill="1" applyBorder="1"/>
    <xf numFmtId="0" fontId="0" fillId="0" borderId="8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vertical="center" wrapText="1"/>
    </xf>
    <xf numFmtId="0" fontId="0" fillId="0" borderId="3" xfId="0" applyBorder="1" applyAlignment="1"/>
    <xf numFmtId="0" fontId="4" fillId="0" borderId="0" xfId="0" applyFont="1" applyBorder="1" applyAlignment="1">
      <alignment horizontal="center"/>
    </xf>
    <xf numFmtId="0" fontId="1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8" fillId="0" borderId="7" xfId="0" applyFont="1" applyBorder="1"/>
    <xf numFmtId="0" fontId="0" fillId="0" borderId="13" xfId="0" applyBorder="1"/>
    <xf numFmtId="0" fontId="7" fillId="0" borderId="12" xfId="0" applyFont="1" applyBorder="1" applyAlignment="1">
      <alignment horizontal="right" vertical="center" wrapText="1"/>
    </xf>
    <xf numFmtId="17" fontId="16" fillId="0" borderId="1" xfId="0" applyNumberFormat="1" applyFont="1" applyFill="1" applyBorder="1" applyProtection="1">
      <protection locked="0"/>
    </xf>
    <xf numFmtId="3" fontId="17" fillId="0" borderId="9" xfId="0" applyNumberFormat="1" applyFont="1" applyFill="1" applyBorder="1" applyAlignment="1" applyProtection="1">
      <alignment horizontal="center"/>
      <protection locked="0"/>
    </xf>
    <xf numFmtId="18" fontId="17" fillId="0" borderId="10" xfId="0" applyNumberFormat="1" applyFont="1" applyFill="1" applyBorder="1" applyAlignment="1" applyProtection="1">
      <alignment horizontal="center"/>
      <protection locked="0"/>
    </xf>
    <xf numFmtId="166" fontId="1" fillId="0" borderId="14" xfId="0" applyNumberFormat="1" applyFont="1" applyBorder="1" applyAlignment="1">
      <alignment vertical="center"/>
    </xf>
    <xf numFmtId="166" fontId="1" fillId="0" borderId="12" xfId="0" applyNumberFormat="1" applyFont="1" applyBorder="1" applyAlignment="1">
      <alignment vertical="center"/>
    </xf>
    <xf numFmtId="166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2" fillId="0" borderId="8" xfId="0" applyFont="1" applyBorder="1"/>
    <xf numFmtId="0" fontId="2" fillId="0" borderId="3" xfId="0" applyFont="1" applyBorder="1"/>
    <xf numFmtId="0" fontId="0" fillId="0" borderId="15" xfId="0" applyBorder="1"/>
    <xf numFmtId="0" fontId="2" fillId="0" borderId="16" xfId="0" applyFont="1" applyBorder="1" applyAlignment="1">
      <alignment horizontal="right"/>
    </xf>
    <xf numFmtId="0" fontId="23" fillId="0" borderId="10" xfId="0" applyFont="1" applyBorder="1" applyAlignment="1">
      <alignment horizontal="center"/>
    </xf>
    <xf numFmtId="18" fontId="24" fillId="0" borderId="10" xfId="0" applyNumberFormat="1" applyFont="1" applyFill="1" applyBorder="1" applyAlignment="1" applyProtection="1">
      <alignment horizontal="center"/>
      <protection locked="0"/>
    </xf>
    <xf numFmtId="3" fontId="24" fillId="0" borderId="9" xfId="0" applyNumberFormat="1" applyFont="1" applyFill="1" applyBorder="1" applyAlignment="1" applyProtection="1">
      <alignment horizontal="center"/>
      <protection locked="0"/>
    </xf>
    <xf numFmtId="3" fontId="24" fillId="0" borderId="10" xfId="0" applyNumberFormat="1" applyFont="1" applyFill="1" applyBorder="1" applyAlignment="1" applyProtection="1">
      <alignment horizontal="center"/>
      <protection locked="0"/>
    </xf>
    <xf numFmtId="166" fontId="0" fillId="0" borderId="0" xfId="0" applyNumberFormat="1"/>
    <xf numFmtId="166" fontId="15" fillId="0" borderId="12" xfId="0" applyNumberFormat="1" applyFont="1" applyBorder="1"/>
    <xf numFmtId="166" fontId="0" fillId="0" borderId="3" xfId="0" applyNumberFormat="1" applyBorder="1"/>
    <xf numFmtId="0" fontId="2" fillId="0" borderId="7" xfId="0" applyFont="1" applyFill="1" applyBorder="1"/>
    <xf numFmtId="0" fontId="0" fillId="0" borderId="17" xfId="0" applyFill="1" applyBorder="1"/>
    <xf numFmtId="0" fontId="0" fillId="0" borderId="1" xfId="0" applyFill="1" applyBorder="1"/>
    <xf numFmtId="0" fontId="0" fillId="0" borderId="18" xfId="0" applyFill="1" applyBorder="1"/>
    <xf numFmtId="0" fontId="6" fillId="0" borderId="7" xfId="0" applyFont="1" applyFill="1" applyBorder="1"/>
    <xf numFmtId="0" fontId="6" fillId="0" borderId="0" xfId="0" applyFont="1" applyFill="1" applyBorder="1"/>
    <xf numFmtId="0" fontId="5" fillId="0" borderId="17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/>
    </xf>
    <xf numFmtId="170" fontId="16" fillId="0" borderId="1" xfId="0" applyNumberFormat="1" applyFont="1" applyFill="1" applyBorder="1" applyAlignment="1" applyProtection="1">
      <alignment horizontal="left"/>
      <protection locked="0"/>
    </xf>
    <xf numFmtId="0" fontId="16" fillId="0" borderId="2" xfId="0" applyFont="1" applyFill="1" applyBorder="1" applyAlignment="1" applyProtection="1">
      <alignment horizontal="center"/>
      <protection locked="0"/>
    </xf>
    <xf numFmtId="44" fontId="0" fillId="0" borderId="0" xfId="0" applyNumberFormat="1" applyAlignment="1">
      <alignment horizontal="right"/>
    </xf>
    <xf numFmtId="0" fontId="0" fillId="0" borderId="2" xfId="0" applyFill="1" applyBorder="1" applyAlignment="1">
      <alignment horizontal="right"/>
    </xf>
    <xf numFmtId="0" fontId="2" fillId="0" borderId="13" xfId="0" applyFont="1" applyFill="1" applyBorder="1"/>
    <xf numFmtId="0" fontId="0" fillId="0" borderId="1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2" fillId="0" borderId="13" xfId="0" applyFont="1" applyFill="1" applyBorder="1" applyAlignment="1">
      <alignment horizontal="left"/>
    </xf>
    <xf numFmtId="0" fontId="0" fillId="0" borderId="6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7" xfId="0" applyFont="1" applyBorder="1" applyAlignment="1">
      <alignment shrinkToFit="1"/>
    </xf>
    <xf numFmtId="0" fontId="2" fillId="0" borderId="0" xfId="0" applyFont="1" applyAlignment="1">
      <alignment shrinkToFit="1"/>
    </xf>
    <xf numFmtId="0" fontId="0" fillId="0" borderId="0" xfId="0" applyAlignment="1">
      <alignment shrinkToFit="1"/>
    </xf>
    <xf numFmtId="0" fontId="17" fillId="0" borderId="6" xfId="0" applyFont="1" applyBorder="1" applyAlignment="1">
      <alignment horizontal="center" textRotation="90" wrapText="1"/>
    </xf>
    <xf numFmtId="0" fontId="17" fillId="0" borderId="4" xfId="0" applyFont="1" applyBorder="1" applyAlignment="1">
      <alignment horizontal="center" textRotation="90" wrapText="1"/>
    </xf>
    <xf numFmtId="0" fontId="17" fillId="0" borderId="9" xfId="0" applyFont="1" applyBorder="1" applyAlignment="1">
      <alignment horizontal="center" textRotation="90" wrapText="1"/>
    </xf>
    <xf numFmtId="166" fontId="13" fillId="0" borderId="21" xfId="0" applyNumberFormat="1" applyFont="1" applyBorder="1" applyAlignment="1">
      <alignment horizontal="left"/>
    </xf>
    <xf numFmtId="0" fontId="13" fillId="0" borderId="16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166" fontId="12" fillId="0" borderId="3" xfId="0" applyNumberFormat="1" applyFont="1" applyBorder="1" applyAlignment="1" applyProtection="1">
      <alignment horizontal="left"/>
      <protection locked="0"/>
    </xf>
    <xf numFmtId="166" fontId="12" fillId="0" borderId="5" xfId="0" applyNumberFormat="1" applyFont="1" applyBorder="1" applyAlignment="1" applyProtection="1">
      <alignment horizontal="left"/>
      <protection locked="0"/>
    </xf>
    <xf numFmtId="166" fontId="12" fillId="0" borderId="1" xfId="0" applyNumberFormat="1" applyFont="1" applyBorder="1" applyAlignment="1" applyProtection="1">
      <alignment horizontal="left"/>
      <protection locked="0"/>
    </xf>
    <xf numFmtId="166" fontId="12" fillId="0" borderId="18" xfId="0" applyNumberFormat="1" applyFont="1" applyBorder="1" applyAlignment="1" applyProtection="1">
      <alignment horizontal="left"/>
      <protection locked="0"/>
    </xf>
    <xf numFmtId="166" fontId="22" fillId="0" borderId="3" xfId="0" applyNumberFormat="1" applyFont="1" applyBorder="1" applyAlignment="1">
      <alignment horizontal="center"/>
    </xf>
    <xf numFmtId="166" fontId="22" fillId="0" borderId="5" xfId="0" applyNumberFormat="1" applyFont="1" applyBorder="1" applyAlignment="1">
      <alignment horizontal="center"/>
    </xf>
    <xf numFmtId="166" fontId="22" fillId="0" borderId="22" xfId="0" applyNumberFormat="1" applyFont="1" applyBorder="1" applyAlignment="1">
      <alignment horizontal="center"/>
    </xf>
    <xf numFmtId="166" fontId="22" fillId="0" borderId="23" xfId="0" applyNumberFormat="1" applyFont="1" applyBorder="1" applyAlignment="1">
      <alignment horizontal="center"/>
    </xf>
    <xf numFmtId="0" fontId="14" fillId="0" borderId="24" xfId="0" applyFont="1" applyBorder="1" applyAlignment="1">
      <alignment horizontal="right"/>
    </xf>
    <xf numFmtId="0" fontId="11" fillId="0" borderId="22" xfId="0" applyFont="1" applyBorder="1" applyAlignment="1">
      <alignment horizontal="right"/>
    </xf>
    <xf numFmtId="166" fontId="16" fillId="0" borderId="6" xfId="0" applyNumberFormat="1" applyFont="1" applyFill="1" applyBorder="1" applyAlignment="1" applyProtection="1">
      <alignment horizontal="center" vertical="center"/>
      <protection locked="0"/>
    </xf>
    <xf numFmtId="166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166" fontId="4" fillId="0" borderId="6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3" xfId="0" applyFont="1" applyBorder="1" applyAlignment="1"/>
    <xf numFmtId="0" fontId="7" fillId="0" borderId="1" xfId="0" applyFont="1" applyBorder="1" applyAlignment="1"/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165" fontId="0" fillId="0" borderId="17" xfId="0" applyNumberFormat="1" applyFill="1" applyBorder="1" applyAlignment="1" applyProtection="1">
      <alignment horizontal="center" vertical="center"/>
      <protection locked="0"/>
    </xf>
    <xf numFmtId="165" fontId="0" fillId="0" borderId="18" xfId="0" applyNumberFormat="1" applyFill="1" applyBorder="1" applyAlignment="1" applyProtection="1">
      <alignment horizontal="center" vertical="center"/>
      <protection locked="0"/>
    </xf>
    <xf numFmtId="166" fontId="4" fillId="0" borderId="9" xfId="0" applyNumberFormat="1" applyFont="1" applyBorder="1" applyAlignment="1">
      <alignment horizontal="center" vertical="center"/>
    </xf>
    <xf numFmtId="167" fontId="16" fillId="0" borderId="6" xfId="0" applyNumberFormat="1" applyFont="1" applyFill="1" applyBorder="1" applyAlignment="1" applyProtection="1">
      <alignment horizontal="center" vertical="center"/>
      <protection locked="0"/>
    </xf>
    <xf numFmtId="167" fontId="16" fillId="0" borderId="9" xfId="0" applyNumberFormat="1" applyFont="1" applyFill="1" applyBorder="1" applyAlignment="1" applyProtection="1">
      <alignment horizontal="center" vertical="center"/>
      <protection locked="0"/>
    </xf>
    <xf numFmtId="166" fontId="0" fillId="0" borderId="8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7" fillId="0" borderId="7" xfId="0" applyFont="1" applyBorder="1" applyAlignment="1"/>
    <xf numFmtId="0" fontId="7" fillId="0" borderId="0" xfId="0" applyFont="1" applyAlignment="1"/>
    <xf numFmtId="167" fontId="4" fillId="0" borderId="6" xfId="0" applyNumberFormat="1" applyFont="1" applyBorder="1" applyAlignment="1">
      <alignment horizontal="center" vertical="center"/>
    </xf>
    <xf numFmtId="167" fontId="0" fillId="0" borderId="9" xfId="0" applyNumberFormat="1" applyBorder="1"/>
    <xf numFmtId="0" fontId="10" fillId="0" borderId="6" xfId="0" applyFont="1" applyBorder="1" applyAlignment="1">
      <alignment horizontal="center" textRotation="90" wrapText="1"/>
    </xf>
    <xf numFmtId="0" fontId="10" fillId="0" borderId="4" xfId="0" applyFont="1" applyBorder="1" applyAlignment="1">
      <alignment horizontal="center" textRotation="90" wrapText="1"/>
    </xf>
    <xf numFmtId="0" fontId="10" fillId="0" borderId="9" xfId="0" applyFont="1" applyBorder="1" applyAlignment="1">
      <alignment horizontal="center" textRotation="90" wrapText="1"/>
    </xf>
    <xf numFmtId="0" fontId="10" fillId="0" borderId="4" xfId="0" applyFont="1" applyBorder="1" applyAlignment="1">
      <alignment textRotation="90" wrapText="1"/>
    </xf>
    <xf numFmtId="0" fontId="10" fillId="0" borderId="9" xfId="0" applyFont="1" applyBorder="1" applyAlignment="1">
      <alignment textRotation="90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16" fillId="0" borderId="2" xfId="0" applyFont="1" applyFill="1" applyBorder="1" applyAlignment="1" applyProtection="1">
      <alignment horizontal="center"/>
      <protection locked="0"/>
    </xf>
    <xf numFmtId="0" fontId="16" fillId="0" borderId="2" xfId="0" applyFont="1" applyFill="1" applyBorder="1" applyAlignment="1" applyProtection="1">
      <protection locked="0"/>
    </xf>
    <xf numFmtId="3" fontId="4" fillId="0" borderId="6" xfId="0" applyNumberFormat="1" applyFont="1" applyBorder="1" applyAlignment="1">
      <alignment horizontal="center" vertical="center"/>
    </xf>
    <xf numFmtId="164" fontId="16" fillId="0" borderId="6" xfId="0" applyNumberFormat="1" applyFont="1" applyFill="1" applyBorder="1" applyAlignment="1" applyProtection="1">
      <alignment horizontal="center" vertical="center"/>
      <protection locked="0"/>
    </xf>
    <xf numFmtId="16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right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0" fontId="16" fillId="0" borderId="9" xfId="0" applyFont="1" applyFill="1" applyBorder="1" applyAlignment="1" applyProtection="1">
      <alignment horizontal="center" vertical="center"/>
      <protection locked="0"/>
    </xf>
    <xf numFmtId="0" fontId="17" fillId="0" borderId="6" xfId="0" applyFont="1" applyBorder="1" applyAlignment="1">
      <alignment horizontal="center" textRotation="90" shrinkToFit="1"/>
    </xf>
    <xf numFmtId="0" fontId="17" fillId="0" borderId="4" xfId="0" applyFont="1" applyBorder="1" applyAlignment="1">
      <alignment textRotation="90" shrinkToFit="1"/>
    </xf>
    <xf numFmtId="0" fontId="17" fillId="0" borderId="9" xfId="0" applyFont="1" applyBorder="1" applyAlignment="1">
      <alignment textRotation="90" shrinkToFit="1"/>
    </xf>
    <xf numFmtId="0" fontId="17" fillId="0" borderId="6" xfId="0" applyFont="1" applyBorder="1" applyAlignment="1">
      <alignment horizontal="center" textRotation="90"/>
    </xf>
    <xf numFmtId="0" fontId="17" fillId="0" borderId="4" xfId="0" applyFont="1" applyBorder="1" applyAlignment="1">
      <alignment textRotation="90"/>
    </xf>
    <xf numFmtId="0" fontId="17" fillId="0" borderId="9" xfId="0" applyFont="1" applyBorder="1" applyAlignment="1">
      <alignment textRotation="90"/>
    </xf>
    <xf numFmtId="0" fontId="0" fillId="0" borderId="0" xfId="0" applyFill="1" applyBorder="1" applyAlignment="1">
      <alignment horizontal="left" wrapText="1"/>
    </xf>
    <xf numFmtId="0" fontId="0" fillId="0" borderId="0" xfId="0" applyAlignment="1">
      <alignment wrapText="1"/>
    </xf>
    <xf numFmtId="0" fontId="6" fillId="0" borderId="2" xfId="0" applyFont="1" applyBorder="1" applyAlignment="1">
      <alignment horizontal="left"/>
    </xf>
    <xf numFmtId="0" fontId="0" fillId="0" borderId="1" xfId="0" applyBorder="1" applyAlignment="1">
      <alignment horizontal="right"/>
    </xf>
    <xf numFmtId="0" fontId="16" fillId="0" borderId="1" xfId="0" applyFont="1" applyFill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0" xfId="0" applyBorder="1" applyAlignment="1">
      <alignment horizontal="left" wrapText="1"/>
    </xf>
    <xf numFmtId="0" fontId="0" fillId="0" borderId="0" xfId="0" applyAlignment="1"/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18" xfId="0" applyBorder="1" applyAlignment="1">
      <alignment horizontal="right"/>
    </xf>
    <xf numFmtId="0" fontId="4" fillId="0" borderId="19" xfId="0" applyFont="1" applyBorder="1" applyAlignment="1">
      <alignment horizontal="center"/>
    </xf>
    <xf numFmtId="0" fontId="0" fillId="0" borderId="2" xfId="0" applyBorder="1" applyAlignment="1"/>
    <xf numFmtId="0" fontId="0" fillId="0" borderId="20" xfId="0" applyBorder="1" applyAlignment="1"/>
    <xf numFmtId="0" fontId="4" fillId="0" borderId="2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9" fillId="0" borderId="6" xfId="0" applyFont="1" applyFill="1" applyBorder="1" applyAlignment="1" applyProtection="1">
      <alignment horizontal="center" vertical="center"/>
      <protection locked="0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17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0" fontId="17" fillId="0" borderId="13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18" xfId="0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17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18" xfId="0" applyFont="1" applyBorder="1" applyAlignment="1">
      <alignment vertical="center"/>
    </xf>
    <xf numFmtId="0" fontId="7" fillId="0" borderId="6" xfId="0" applyFont="1" applyBorder="1" applyAlignment="1">
      <alignment horizontal="center" textRotation="90" wrapText="1"/>
    </xf>
    <xf numFmtId="0" fontId="7" fillId="0" borderId="4" xfId="0" applyFont="1" applyBorder="1" applyAlignment="1">
      <alignment textRotation="90" wrapText="1"/>
    </xf>
    <xf numFmtId="0" fontId="7" fillId="0" borderId="9" xfId="0" applyFont="1" applyBorder="1" applyAlignment="1">
      <alignment textRotation="90" wrapText="1"/>
    </xf>
    <xf numFmtId="0" fontId="7" fillId="0" borderId="1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right"/>
    </xf>
    <xf numFmtId="0" fontId="0" fillId="0" borderId="0" xfId="0" applyBorder="1" applyAlignment="1">
      <alignment wrapText="1"/>
    </xf>
    <xf numFmtId="0" fontId="11" fillId="0" borderId="12" xfId="0" applyFont="1" applyBorder="1" applyAlignment="1"/>
    <xf numFmtId="0" fontId="0" fillId="0" borderId="3" xfId="0" applyBorder="1" applyAlignment="1">
      <alignment horizontal="right"/>
    </xf>
    <xf numFmtId="0" fontId="0" fillId="0" borderId="0" xfId="0" applyAlignment="1">
      <alignment horizontal="right"/>
    </xf>
    <xf numFmtId="170" fontId="0" fillId="0" borderId="0" xfId="0" applyNumberFormat="1" applyAlignment="1">
      <alignment horizontal="left"/>
    </xf>
    <xf numFmtId="17" fontId="0" fillId="0" borderId="0" xfId="0" applyNumberFormat="1" applyAlignment="1">
      <alignment horizontal="left"/>
    </xf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showGridLines="0" tabSelected="1" zoomScale="90" zoomScaleNormal="90" workbookViewId="0">
      <selection activeCell="L19" sqref="L19:L20"/>
    </sheetView>
  </sheetViews>
  <sheetFormatPr defaultColWidth="8.7109375" defaultRowHeight="12.75"/>
  <cols>
    <col min="1" max="1" width="7.140625" customWidth="1"/>
    <col min="2" max="2" width="7.7109375" bestFit="1" customWidth="1"/>
    <col min="3" max="3" width="11.140625" customWidth="1"/>
    <col min="4" max="4" width="6.140625" customWidth="1"/>
    <col min="5" max="5" width="24.7109375" customWidth="1"/>
    <col min="7" max="8" width="7.140625" customWidth="1"/>
    <col min="9" max="9" width="7" customWidth="1"/>
    <col min="10" max="10" width="7.7109375" customWidth="1"/>
    <col min="11" max="11" width="7.42578125" customWidth="1"/>
    <col min="12" max="12" width="6.7109375" customWidth="1"/>
    <col min="13" max="13" width="7.28515625" customWidth="1"/>
    <col min="14" max="14" width="7.7109375" customWidth="1"/>
    <col min="15" max="15" width="10" customWidth="1"/>
    <col min="16" max="16" width="21" customWidth="1"/>
    <col min="17" max="17" width="12" customWidth="1"/>
    <col min="18" max="18" width="8.7109375" customWidth="1"/>
  </cols>
  <sheetData>
    <row r="1" spans="1:18" ht="10.9" customHeight="1">
      <c r="A1" s="140" t="s">
        <v>77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</row>
    <row r="2" spans="1:18" ht="25.15" customHeight="1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</row>
    <row r="3" spans="1:18">
      <c r="A3" s="13" t="s">
        <v>76</v>
      </c>
      <c r="B3" s="160"/>
      <c r="C3" s="160"/>
      <c r="D3" s="28" t="s">
        <v>33</v>
      </c>
      <c r="E3" s="72"/>
      <c r="F3" s="147" t="s">
        <v>70</v>
      </c>
      <c r="G3" s="159"/>
      <c r="H3" s="160"/>
      <c r="I3" s="160"/>
      <c r="J3" s="161"/>
      <c r="K3" s="147" t="s">
        <v>23</v>
      </c>
      <c r="L3" s="147"/>
      <c r="M3" s="160"/>
      <c r="N3" s="160"/>
      <c r="O3" s="160"/>
      <c r="P3" s="147" t="s">
        <v>21</v>
      </c>
      <c r="Q3" s="147"/>
      <c r="R3" s="43"/>
    </row>
    <row r="4" spans="1:18" ht="15.75" customHeight="1">
      <c r="A4" s="158" t="s">
        <v>57</v>
      </c>
      <c r="B4" s="158"/>
      <c r="C4" s="143"/>
      <c r="D4" s="143"/>
      <c r="E4" s="143"/>
      <c r="F4" s="143"/>
      <c r="G4" s="142"/>
      <c r="H4" s="142"/>
      <c r="I4" s="142"/>
      <c r="J4" s="142"/>
      <c r="K4" s="142"/>
      <c r="L4" s="142"/>
      <c r="M4" s="142"/>
      <c r="N4" s="142"/>
      <c r="O4" s="143"/>
      <c r="P4" s="3" t="s">
        <v>22</v>
      </c>
      <c r="Q4" s="4"/>
      <c r="R4" s="73"/>
    </row>
    <row r="5" spans="1:18">
      <c r="C5" s="7"/>
      <c r="D5" s="7" t="s">
        <v>7</v>
      </c>
      <c r="G5" s="7"/>
      <c r="H5" s="29" t="s">
        <v>56</v>
      </c>
      <c r="I5" s="7"/>
      <c r="K5" s="29" t="s">
        <v>8</v>
      </c>
      <c r="N5" s="29" t="s">
        <v>9</v>
      </c>
    </row>
    <row r="6" spans="1:18">
      <c r="A6" s="172" t="s">
        <v>10</v>
      </c>
      <c r="B6" s="173"/>
      <c r="C6" s="173"/>
      <c r="D6" s="173"/>
      <c r="E6" s="173"/>
      <c r="F6" s="173"/>
      <c r="G6" s="173"/>
      <c r="H6" s="173"/>
      <c r="I6" s="173"/>
      <c r="J6" s="174"/>
      <c r="K6" s="172" t="s">
        <v>17</v>
      </c>
      <c r="L6" s="175"/>
      <c r="M6" s="175"/>
      <c r="N6" s="175"/>
      <c r="O6" s="175"/>
      <c r="P6" s="176"/>
      <c r="Q6" s="172" t="s">
        <v>20</v>
      </c>
      <c r="R6" s="176"/>
    </row>
    <row r="7" spans="1:18" ht="12" customHeight="1">
      <c r="A7" s="12"/>
      <c r="B7" s="10"/>
      <c r="C7" s="187" t="s">
        <v>51</v>
      </c>
      <c r="D7" s="188"/>
      <c r="E7" s="189"/>
      <c r="F7" s="10" t="s">
        <v>13</v>
      </c>
      <c r="G7" s="135" t="s">
        <v>0</v>
      </c>
      <c r="H7" s="91" t="s">
        <v>52</v>
      </c>
      <c r="I7" s="135" t="s">
        <v>1</v>
      </c>
      <c r="J7" s="135" t="s">
        <v>81</v>
      </c>
      <c r="K7" s="150" t="s">
        <v>54</v>
      </c>
      <c r="L7" s="153" t="s">
        <v>18</v>
      </c>
      <c r="M7" s="153" t="s">
        <v>19</v>
      </c>
      <c r="N7" s="135" t="s">
        <v>27</v>
      </c>
      <c r="O7" s="91" t="s">
        <v>55</v>
      </c>
      <c r="P7" s="196" t="s">
        <v>28</v>
      </c>
      <c r="Q7" s="91" t="s">
        <v>36</v>
      </c>
      <c r="R7" s="91" t="s">
        <v>26</v>
      </c>
    </row>
    <row r="8" spans="1:18">
      <c r="A8" s="9"/>
      <c r="B8" s="10" t="s">
        <v>12</v>
      </c>
      <c r="C8" s="190"/>
      <c r="D8" s="191"/>
      <c r="E8" s="192"/>
      <c r="F8" s="10" t="s">
        <v>14</v>
      </c>
      <c r="G8" s="136"/>
      <c r="H8" s="92"/>
      <c r="I8" s="136"/>
      <c r="J8" s="136"/>
      <c r="K8" s="151"/>
      <c r="L8" s="154"/>
      <c r="M8" s="154"/>
      <c r="N8" s="138"/>
      <c r="O8" s="92"/>
      <c r="P8" s="197"/>
      <c r="Q8" s="92"/>
      <c r="R8" s="92"/>
    </row>
    <row r="9" spans="1:18">
      <c r="A9" s="9"/>
      <c r="B9" s="32" t="s">
        <v>6</v>
      </c>
      <c r="C9" s="190"/>
      <c r="D9" s="191"/>
      <c r="E9" s="192"/>
      <c r="F9" s="57" t="s">
        <v>15</v>
      </c>
      <c r="G9" s="136"/>
      <c r="H9" s="92"/>
      <c r="I9" s="136"/>
      <c r="J9" s="136"/>
      <c r="K9" s="151"/>
      <c r="L9" s="154"/>
      <c r="M9" s="154"/>
      <c r="N9" s="138"/>
      <c r="O9" s="92"/>
      <c r="P9" s="197"/>
      <c r="Q9" s="92"/>
      <c r="R9" s="92"/>
    </row>
    <row r="10" spans="1:18">
      <c r="A10" s="31" t="s">
        <v>53</v>
      </c>
      <c r="B10" s="57" t="s">
        <v>58</v>
      </c>
      <c r="C10" s="193"/>
      <c r="D10" s="194"/>
      <c r="E10" s="195"/>
      <c r="F10" s="30" t="s">
        <v>16</v>
      </c>
      <c r="G10" s="137"/>
      <c r="H10" s="93"/>
      <c r="I10" s="137"/>
      <c r="J10" s="137"/>
      <c r="K10" s="152"/>
      <c r="L10" s="155"/>
      <c r="M10" s="155"/>
      <c r="N10" s="139"/>
      <c r="O10" s="93"/>
      <c r="P10" s="198"/>
      <c r="Q10" s="93"/>
      <c r="R10" s="93"/>
    </row>
    <row r="11" spans="1:18">
      <c r="A11" s="145"/>
      <c r="B11" s="45"/>
      <c r="C11" s="181"/>
      <c r="D11" s="182"/>
      <c r="E11" s="183"/>
      <c r="F11" s="59"/>
      <c r="G11" s="144" t="str">
        <f>IF((F11-F12)&gt;0, F11-F12, "")</f>
        <v/>
      </c>
      <c r="H11" s="148"/>
      <c r="I11" s="144" t="str">
        <f>IF(G11="","", G11-H11)</f>
        <v/>
      </c>
      <c r="J11" s="112" t="str">
        <f>IF(I11="","",I11*0.51)</f>
        <v/>
      </c>
      <c r="K11" s="125"/>
      <c r="L11" s="125"/>
      <c r="M11" s="125"/>
      <c r="N11" s="133" t="str">
        <f>IF(AND(K11="",L11="",M11=""),"", SUM(K11:M12))</f>
        <v/>
      </c>
      <c r="O11" s="108"/>
      <c r="P11" s="112" t="str">
        <f>IF(AND(N11="",O11=""), "", SUM(N11,O11))</f>
        <v/>
      </c>
      <c r="Q11" s="110"/>
      <c r="R11" s="108"/>
    </row>
    <row r="12" spans="1:18">
      <c r="A12" s="146"/>
      <c r="B12" s="58"/>
      <c r="C12" s="184"/>
      <c r="D12" s="185"/>
      <c r="E12" s="186"/>
      <c r="F12" s="44"/>
      <c r="G12" s="113"/>
      <c r="H12" s="149"/>
      <c r="I12" s="113"/>
      <c r="J12" s="124"/>
      <c r="K12" s="126"/>
      <c r="L12" s="126"/>
      <c r="M12" s="126"/>
      <c r="N12" s="134"/>
      <c r="O12" s="109"/>
      <c r="P12" s="113"/>
      <c r="Q12" s="111"/>
      <c r="R12" s="109"/>
    </row>
    <row r="13" spans="1:18">
      <c r="A13" s="145"/>
      <c r="B13" s="45"/>
      <c r="C13" s="181"/>
      <c r="D13" s="182"/>
      <c r="E13" s="183"/>
      <c r="F13" s="59"/>
      <c r="G13" s="144" t="str">
        <f>IF((F13-F14)&gt;0, F13-F14, "")</f>
        <v/>
      </c>
      <c r="H13" s="148"/>
      <c r="I13" s="144" t="str">
        <f>IF(G13="","", G13-H13)</f>
        <v/>
      </c>
      <c r="J13" s="112" t="str">
        <f>IF(I13="","",I13*0.51)</f>
        <v/>
      </c>
      <c r="K13" s="125"/>
      <c r="L13" s="125"/>
      <c r="M13" s="125"/>
      <c r="N13" s="133" t="str">
        <f>IF(AND(K13="",L13="",M13=""),"", SUM(K13:M14))</f>
        <v/>
      </c>
      <c r="O13" s="108"/>
      <c r="P13" s="112" t="str">
        <f>IF(AND(N13="",O13=""), "", SUM(N13,O13))</f>
        <v/>
      </c>
      <c r="Q13" s="110"/>
      <c r="R13" s="108"/>
    </row>
    <row r="14" spans="1:18">
      <c r="A14" s="146"/>
      <c r="B14" s="58"/>
      <c r="C14" s="184"/>
      <c r="D14" s="185"/>
      <c r="E14" s="186"/>
      <c r="F14" s="44"/>
      <c r="G14" s="113"/>
      <c r="H14" s="149"/>
      <c r="I14" s="113"/>
      <c r="J14" s="124"/>
      <c r="K14" s="126"/>
      <c r="L14" s="126"/>
      <c r="M14" s="126"/>
      <c r="N14" s="134"/>
      <c r="O14" s="109"/>
      <c r="P14" s="113"/>
      <c r="Q14" s="111"/>
      <c r="R14" s="109"/>
    </row>
    <row r="15" spans="1:18" ht="12" customHeight="1">
      <c r="A15" s="145"/>
      <c r="B15" s="45"/>
      <c r="C15" s="181"/>
      <c r="D15" s="182"/>
      <c r="E15" s="183"/>
      <c r="F15" s="60"/>
      <c r="G15" s="144" t="str">
        <f>IF((F15-F16)&gt;0, F15-F16, "")</f>
        <v/>
      </c>
      <c r="H15" s="148"/>
      <c r="I15" s="144" t="str">
        <f>IF(G15="","", G15-H15)</f>
        <v/>
      </c>
      <c r="J15" s="112" t="str">
        <f>IF(I15="","",I15*0.51)</f>
        <v/>
      </c>
      <c r="K15" s="125"/>
      <c r="L15" s="125"/>
      <c r="M15" s="125"/>
      <c r="N15" s="133" t="str">
        <f>IF(AND(K15="",L15="",M15=""),"", SUM(K15:M16))</f>
        <v/>
      </c>
      <c r="O15" s="108"/>
      <c r="P15" s="112" t="str">
        <f>IF(AND(N15="",O15=""), "", SUM(N15,O15))</f>
        <v/>
      </c>
      <c r="Q15" s="110"/>
      <c r="R15" s="108"/>
    </row>
    <row r="16" spans="1:18" ht="12" customHeight="1">
      <c r="A16" s="146"/>
      <c r="B16" s="58"/>
      <c r="C16" s="184"/>
      <c r="D16" s="185"/>
      <c r="E16" s="186"/>
      <c r="F16" s="44"/>
      <c r="G16" s="113"/>
      <c r="H16" s="149"/>
      <c r="I16" s="113"/>
      <c r="J16" s="124"/>
      <c r="K16" s="126"/>
      <c r="L16" s="126"/>
      <c r="M16" s="126"/>
      <c r="N16" s="134"/>
      <c r="O16" s="109"/>
      <c r="P16" s="113"/>
      <c r="Q16" s="111"/>
      <c r="R16" s="109"/>
    </row>
    <row r="17" spans="1:18">
      <c r="A17" s="145"/>
      <c r="B17" s="45"/>
      <c r="C17" s="181"/>
      <c r="D17" s="182"/>
      <c r="E17" s="183"/>
      <c r="F17" s="60"/>
      <c r="G17" s="144" t="str">
        <f>IF((F17-F18)&gt;0, F17-F18, "")</f>
        <v/>
      </c>
      <c r="H17" s="148"/>
      <c r="I17" s="144" t="str">
        <f>IF(G17="","", G17-H17)</f>
        <v/>
      </c>
      <c r="J17" s="112" t="str">
        <f>IF(I17="","",I17*0.51)</f>
        <v/>
      </c>
      <c r="K17" s="125"/>
      <c r="L17" s="125"/>
      <c r="M17" s="125"/>
      <c r="N17" s="133" t="str">
        <f>IF(AND(K17="",L17="",M17=""),"", SUM(K17:M18))</f>
        <v/>
      </c>
      <c r="O17" s="108"/>
      <c r="P17" s="112" t="str">
        <f>IF(AND(N17="",O17=""), "", SUM(N17,O17))</f>
        <v/>
      </c>
      <c r="Q17" s="110"/>
      <c r="R17" s="108"/>
    </row>
    <row r="18" spans="1:18">
      <c r="A18" s="146"/>
      <c r="B18" s="58"/>
      <c r="C18" s="184"/>
      <c r="D18" s="185"/>
      <c r="E18" s="186"/>
      <c r="F18" s="44"/>
      <c r="G18" s="113"/>
      <c r="H18" s="149"/>
      <c r="I18" s="113"/>
      <c r="J18" s="124"/>
      <c r="K18" s="126"/>
      <c r="L18" s="126"/>
      <c r="M18" s="126"/>
      <c r="N18" s="134"/>
      <c r="O18" s="109"/>
      <c r="P18" s="113"/>
      <c r="Q18" s="111"/>
      <c r="R18" s="109"/>
    </row>
    <row r="19" spans="1:18">
      <c r="A19" s="145"/>
      <c r="B19" s="45"/>
      <c r="C19" s="181"/>
      <c r="D19" s="182"/>
      <c r="E19" s="183"/>
      <c r="F19" s="60"/>
      <c r="G19" s="144" t="str">
        <f>IF((F19-F20)&gt;0, F19-F20, "")</f>
        <v/>
      </c>
      <c r="H19" s="148"/>
      <c r="I19" s="144" t="str">
        <f>IF(G19="","", G19-H19)</f>
        <v/>
      </c>
      <c r="J19" s="112" t="str">
        <f>IF(I19="","",I19*0.51)</f>
        <v/>
      </c>
      <c r="K19" s="125"/>
      <c r="L19" s="125"/>
      <c r="M19" s="125"/>
      <c r="N19" s="133" t="str">
        <f>IF(AND(K19="",L19="",M19=""),"", SUM(K19:M20))</f>
        <v/>
      </c>
      <c r="O19" s="108"/>
      <c r="P19" s="112" t="str">
        <f>IF(AND(N19="",O19=""), "", SUM(N19,O19))</f>
        <v/>
      </c>
      <c r="Q19" s="110"/>
      <c r="R19" s="108"/>
    </row>
    <row r="20" spans="1:18">
      <c r="A20" s="146"/>
      <c r="B20" s="58"/>
      <c r="C20" s="184"/>
      <c r="D20" s="185"/>
      <c r="E20" s="186"/>
      <c r="F20" s="44"/>
      <c r="G20" s="113"/>
      <c r="H20" s="149"/>
      <c r="I20" s="113"/>
      <c r="J20" s="124"/>
      <c r="K20" s="126"/>
      <c r="L20" s="126"/>
      <c r="M20" s="126"/>
      <c r="N20" s="134"/>
      <c r="O20" s="109"/>
      <c r="P20" s="113"/>
      <c r="Q20" s="111"/>
      <c r="R20" s="109"/>
    </row>
    <row r="21" spans="1:18" ht="12" customHeight="1">
      <c r="A21" s="145"/>
      <c r="B21" s="45"/>
      <c r="C21" s="181"/>
      <c r="D21" s="182"/>
      <c r="E21" s="183"/>
      <c r="F21" s="60"/>
      <c r="G21" s="144" t="str">
        <f>IF((F21-F22)&gt;0, F21-F22, "")</f>
        <v/>
      </c>
      <c r="H21" s="148"/>
      <c r="I21" s="144" t="str">
        <f>IF(G21="","", G21-H21)</f>
        <v/>
      </c>
      <c r="J21" s="112" t="str">
        <f>IF(I21="","",I21*0.51)</f>
        <v/>
      </c>
      <c r="K21" s="125"/>
      <c r="L21" s="125"/>
      <c r="M21" s="125"/>
      <c r="N21" s="133" t="str">
        <f>IF(AND(K21="",L21="",M21=""),"", SUM(K21:M22))</f>
        <v/>
      </c>
      <c r="O21" s="108"/>
      <c r="P21" s="112" t="str">
        <f>IF(AND(N21="",O21=""), "", SUM(N21,O21))</f>
        <v/>
      </c>
      <c r="Q21" s="110"/>
      <c r="R21" s="108"/>
    </row>
    <row r="22" spans="1:18" ht="12" customHeight="1">
      <c r="A22" s="146"/>
      <c r="B22" s="58"/>
      <c r="C22" s="184"/>
      <c r="D22" s="185"/>
      <c r="E22" s="186"/>
      <c r="F22" s="44"/>
      <c r="G22" s="113"/>
      <c r="H22" s="149"/>
      <c r="I22" s="113"/>
      <c r="J22" s="124"/>
      <c r="K22" s="126"/>
      <c r="L22" s="126"/>
      <c r="M22" s="126"/>
      <c r="N22" s="134"/>
      <c r="O22" s="109"/>
      <c r="P22" s="113"/>
      <c r="Q22" s="111"/>
      <c r="R22" s="109"/>
    </row>
    <row r="23" spans="1:18" ht="12" customHeight="1">
      <c r="A23" s="145"/>
      <c r="B23" s="45"/>
      <c r="C23" s="181"/>
      <c r="D23" s="182"/>
      <c r="E23" s="183"/>
      <c r="F23" s="60"/>
      <c r="G23" s="144" t="str">
        <f>IF((F23-F24)&gt;0, F23-F24, "")</f>
        <v/>
      </c>
      <c r="H23" s="148"/>
      <c r="I23" s="144" t="str">
        <f>IF(G23="","", G23-H23)</f>
        <v/>
      </c>
      <c r="J23" s="112" t="str">
        <f>IF(I23="","",I23*0.51)</f>
        <v/>
      </c>
      <c r="K23" s="125"/>
      <c r="L23" s="125"/>
      <c r="M23" s="125"/>
      <c r="N23" s="133" t="str">
        <f>IF(AND(K23="",L23="",M23=""),"", SUM(K23:M24))</f>
        <v/>
      </c>
      <c r="O23" s="108"/>
      <c r="P23" s="112" t="str">
        <f>IF(AND(N23="",O23=""), "", SUM(N23,O23))</f>
        <v/>
      </c>
      <c r="Q23" s="110"/>
      <c r="R23" s="108"/>
    </row>
    <row r="24" spans="1:18" ht="12" customHeight="1">
      <c r="A24" s="146"/>
      <c r="B24" s="58"/>
      <c r="C24" s="184"/>
      <c r="D24" s="185"/>
      <c r="E24" s="186"/>
      <c r="F24" s="44"/>
      <c r="G24" s="113"/>
      <c r="H24" s="149"/>
      <c r="I24" s="113"/>
      <c r="J24" s="124"/>
      <c r="K24" s="126"/>
      <c r="L24" s="126"/>
      <c r="M24" s="126"/>
      <c r="N24" s="134"/>
      <c r="O24" s="109"/>
      <c r="P24" s="113"/>
      <c r="Q24" s="111"/>
      <c r="R24" s="109"/>
    </row>
    <row r="25" spans="1:18" ht="12" customHeight="1">
      <c r="A25" s="145"/>
      <c r="B25" s="45"/>
      <c r="C25" s="181"/>
      <c r="D25" s="182"/>
      <c r="E25" s="183"/>
      <c r="F25" s="60"/>
      <c r="G25" s="144" t="str">
        <f>IF((F25-F26)&gt;0, F25-F26, "")</f>
        <v/>
      </c>
      <c r="H25" s="148"/>
      <c r="I25" s="144" t="str">
        <f>IF(G25="","", G25-H25)</f>
        <v/>
      </c>
      <c r="J25" s="112" t="str">
        <f>IF(I25="","",I25*0.51)</f>
        <v/>
      </c>
      <c r="K25" s="125"/>
      <c r="L25" s="125"/>
      <c r="M25" s="125"/>
      <c r="N25" s="133" t="str">
        <f>IF(AND(K25="",L25="",M25=""),"", SUM(K25:M26))</f>
        <v/>
      </c>
      <c r="O25" s="108"/>
      <c r="P25" s="112" t="str">
        <f>IF(AND(N25="",O25=""), "", SUM(N25,O25))</f>
        <v/>
      </c>
      <c r="Q25" s="110"/>
      <c r="R25" s="108"/>
    </row>
    <row r="26" spans="1:18" ht="12" customHeight="1">
      <c r="A26" s="146"/>
      <c r="B26" s="58"/>
      <c r="C26" s="184"/>
      <c r="D26" s="185"/>
      <c r="E26" s="186"/>
      <c r="F26" s="44"/>
      <c r="G26" s="113"/>
      <c r="H26" s="149"/>
      <c r="I26" s="113"/>
      <c r="J26" s="124"/>
      <c r="K26" s="126"/>
      <c r="L26" s="126"/>
      <c r="M26" s="126"/>
      <c r="N26" s="134"/>
      <c r="O26" s="109"/>
      <c r="P26" s="113"/>
      <c r="Q26" s="111"/>
      <c r="R26" s="109"/>
    </row>
    <row r="27" spans="1:18">
      <c r="A27" s="145"/>
      <c r="B27" s="45"/>
      <c r="C27" s="181"/>
      <c r="D27" s="182"/>
      <c r="E27" s="183"/>
      <c r="F27" s="60"/>
      <c r="G27" s="144" t="str">
        <f>IF((F27-F28)&gt;0, F27-F28, "")</f>
        <v/>
      </c>
      <c r="H27" s="179"/>
      <c r="I27" s="144" t="str">
        <f>IF(G27="","", G27-H27)</f>
        <v/>
      </c>
      <c r="J27" s="112" t="str">
        <f>IF(I27="","",I27*0.51)</f>
        <v/>
      </c>
      <c r="K27" s="125"/>
      <c r="L27" s="125"/>
      <c r="M27" s="125"/>
      <c r="N27" s="133" t="str">
        <f>IF(AND(K27="",L27="",M27=""),"", SUM(K27:M28))</f>
        <v/>
      </c>
      <c r="O27" s="108"/>
      <c r="P27" s="112" t="str">
        <f>IF(AND(N27="",O27=""), "", SUM(N27,O27))</f>
        <v/>
      </c>
      <c r="Q27" s="110"/>
      <c r="R27" s="108"/>
    </row>
    <row r="28" spans="1:18">
      <c r="A28" s="146"/>
      <c r="B28" s="58"/>
      <c r="C28" s="184"/>
      <c r="D28" s="185"/>
      <c r="E28" s="186"/>
      <c r="F28" s="44"/>
      <c r="G28" s="113"/>
      <c r="H28" s="180"/>
      <c r="I28" s="113"/>
      <c r="J28" s="124"/>
      <c r="K28" s="126"/>
      <c r="L28" s="126"/>
      <c r="M28" s="126"/>
      <c r="N28" s="134"/>
      <c r="O28" s="109"/>
      <c r="P28" s="113"/>
      <c r="Q28" s="111"/>
      <c r="R28" s="109"/>
    </row>
    <row r="29" spans="1:18" ht="12" customHeight="1">
      <c r="A29" s="145"/>
      <c r="B29" s="45"/>
      <c r="C29" s="181"/>
      <c r="D29" s="182"/>
      <c r="E29" s="183"/>
      <c r="F29" s="60"/>
      <c r="G29" s="144" t="str">
        <f>IF((F29-F30)&gt;0, F29-F30, "")</f>
        <v/>
      </c>
      <c r="H29" s="179"/>
      <c r="I29" s="144" t="str">
        <f>IF(G29="","", G29-H29)</f>
        <v/>
      </c>
      <c r="J29" s="112" t="str">
        <f>IF(I29="","",I29*0.51)</f>
        <v/>
      </c>
      <c r="K29" s="125"/>
      <c r="L29" s="125"/>
      <c r="M29" s="125"/>
      <c r="N29" s="133" t="str">
        <f>IF(AND(K29="",L29="",M29=""),"", SUM(K29:M30))</f>
        <v/>
      </c>
      <c r="O29" s="108"/>
      <c r="P29" s="112" t="str">
        <f>IF(AND(N29="",O29=""), "", SUM(N29,O29))</f>
        <v/>
      </c>
      <c r="Q29" s="110"/>
      <c r="R29" s="108"/>
    </row>
    <row r="30" spans="1:18" ht="12" customHeight="1">
      <c r="A30" s="146"/>
      <c r="B30" s="58"/>
      <c r="C30" s="184"/>
      <c r="D30" s="185"/>
      <c r="E30" s="186"/>
      <c r="F30" s="44"/>
      <c r="G30" s="113"/>
      <c r="H30" s="180"/>
      <c r="I30" s="113"/>
      <c r="J30" s="124"/>
      <c r="K30" s="126"/>
      <c r="L30" s="126"/>
      <c r="M30" s="126"/>
      <c r="N30" s="134"/>
      <c r="O30" s="109"/>
      <c r="P30" s="113"/>
      <c r="Q30" s="111"/>
      <c r="R30" s="109"/>
    </row>
    <row r="31" spans="1:18">
      <c r="A31" s="116" t="s">
        <v>59</v>
      </c>
      <c r="B31" s="117"/>
      <c r="C31" s="117"/>
      <c r="D31" s="117"/>
      <c r="E31" s="118"/>
      <c r="F31" s="17"/>
      <c r="G31" s="8"/>
      <c r="H31" s="8"/>
      <c r="I31" s="8"/>
      <c r="J31" s="51">
        <v>1</v>
      </c>
      <c r="K31" s="8"/>
      <c r="L31" s="8"/>
      <c r="M31" s="8"/>
      <c r="N31" s="8"/>
      <c r="O31" s="8"/>
      <c r="P31" s="51">
        <v>2</v>
      </c>
      <c r="Q31" s="8"/>
      <c r="R31" s="52">
        <v>3</v>
      </c>
    </row>
    <row r="32" spans="1:18" s="36" customFormat="1" ht="24" customHeight="1" thickBot="1">
      <c r="A32" s="119"/>
      <c r="B32" s="120"/>
      <c r="C32" s="120"/>
      <c r="D32" s="120"/>
      <c r="E32" s="121"/>
      <c r="F32" s="33" t="s">
        <v>29</v>
      </c>
      <c r="G32" s="49">
        <f>SUM(I11:I30)</f>
        <v>0</v>
      </c>
      <c r="H32" s="199" t="s">
        <v>48</v>
      </c>
      <c r="I32" s="199"/>
      <c r="J32" s="48">
        <f>SUM(J11:J30)</f>
        <v>0</v>
      </c>
      <c r="K32" s="34"/>
      <c r="L32" s="34"/>
      <c r="M32" s="34"/>
      <c r="N32" s="35"/>
      <c r="O32" s="42" t="s">
        <v>49</v>
      </c>
      <c r="P32" s="47">
        <f>SUM(P11:P30)</f>
        <v>0</v>
      </c>
      <c r="Q32" s="42" t="s">
        <v>50</v>
      </c>
      <c r="R32" s="46">
        <f>SUM(R11:R30)</f>
        <v>0</v>
      </c>
    </row>
    <row r="33" spans="1:18" ht="13.5" thickTop="1">
      <c r="A33" s="37"/>
      <c r="B33" s="38"/>
      <c r="C33" s="38"/>
      <c r="D33" s="38"/>
      <c r="E33" s="39"/>
      <c r="F33" s="128" t="s">
        <v>64</v>
      </c>
      <c r="G33" s="129"/>
      <c r="H33" s="129"/>
      <c r="I33" s="129"/>
      <c r="J33" s="129"/>
      <c r="K33" s="129"/>
      <c r="L33" s="130"/>
      <c r="M33" s="1"/>
      <c r="N33" s="1"/>
      <c r="O33" s="1"/>
      <c r="P33" s="1"/>
      <c r="Q33" s="94">
        <f>SUM(R32,P32,J32)</f>
        <v>0</v>
      </c>
      <c r="R33" s="95"/>
    </row>
    <row r="34" spans="1:18">
      <c r="A34" s="40"/>
      <c r="B34" s="6"/>
      <c r="C34" s="6"/>
      <c r="D34" s="6"/>
      <c r="E34" s="122"/>
      <c r="F34" s="71" t="s">
        <v>65</v>
      </c>
      <c r="G34" s="168" t="s">
        <v>66</v>
      </c>
      <c r="H34" s="177"/>
      <c r="I34" s="177"/>
      <c r="J34" s="178"/>
      <c r="K34" s="168" t="s">
        <v>67</v>
      </c>
      <c r="L34" s="169"/>
      <c r="M34" s="131" t="s">
        <v>68</v>
      </c>
      <c r="N34" s="132"/>
      <c r="O34" s="132"/>
      <c r="P34" s="1" t="s">
        <v>69</v>
      </c>
      <c r="Q34" s="96"/>
      <c r="R34" s="97"/>
    </row>
    <row r="35" spans="1:18">
      <c r="A35" s="114" t="s">
        <v>3</v>
      </c>
      <c r="B35" s="115"/>
      <c r="C35" s="2"/>
      <c r="D35" s="2"/>
      <c r="E35" s="123"/>
      <c r="F35" s="80"/>
      <c r="G35" s="83"/>
      <c r="H35" s="84"/>
      <c r="I35" s="84"/>
      <c r="J35" s="85"/>
      <c r="K35" s="127">
        <f>Q38</f>
        <v>0</v>
      </c>
      <c r="L35" s="85"/>
      <c r="M35" s="1"/>
      <c r="N35" s="1"/>
      <c r="O35" s="1"/>
      <c r="P35" s="1"/>
      <c r="Q35" s="98">
        <v>0</v>
      </c>
      <c r="R35" s="99"/>
    </row>
    <row r="36" spans="1:18">
      <c r="A36" s="15"/>
      <c r="B36" s="16"/>
      <c r="C36" s="16"/>
      <c r="D36" s="16"/>
      <c r="E36" s="14" t="s">
        <v>47</v>
      </c>
      <c r="F36" s="81"/>
      <c r="G36" s="86"/>
      <c r="H36" s="87"/>
      <c r="I36" s="87"/>
      <c r="J36" s="82"/>
      <c r="K36" s="86"/>
      <c r="L36" s="82"/>
      <c r="M36" s="88" t="s">
        <v>37</v>
      </c>
      <c r="N36" s="89"/>
      <c r="O36" s="90"/>
      <c r="P36" s="50" t="s">
        <v>30</v>
      </c>
      <c r="Q36" s="100"/>
      <c r="R36" s="101"/>
    </row>
    <row r="37" spans="1:18">
      <c r="A37" s="64"/>
      <c r="B37" s="16"/>
      <c r="C37" s="16"/>
      <c r="D37" s="16"/>
      <c r="E37" s="65"/>
      <c r="F37" s="80"/>
      <c r="G37" s="83"/>
      <c r="H37" s="84"/>
      <c r="I37" s="84"/>
      <c r="J37" s="85"/>
      <c r="K37" s="83"/>
      <c r="L37" s="85"/>
      <c r="M37" s="1"/>
      <c r="N37" s="1"/>
      <c r="O37" s="1"/>
      <c r="P37" s="1"/>
      <c r="Q37" s="5"/>
      <c r="R37" s="11"/>
    </row>
    <row r="38" spans="1:18">
      <c r="A38" s="76" t="s">
        <v>4</v>
      </c>
      <c r="B38" s="66"/>
      <c r="C38" s="66"/>
      <c r="D38" s="66"/>
      <c r="E38" s="67"/>
      <c r="F38" s="81"/>
      <c r="G38" s="86"/>
      <c r="H38" s="87"/>
      <c r="I38" s="87"/>
      <c r="J38" s="82"/>
      <c r="K38" s="86"/>
      <c r="L38" s="82"/>
      <c r="M38" s="53"/>
      <c r="N38" s="54"/>
      <c r="O38" s="54"/>
      <c r="P38" s="54"/>
      <c r="Q38" s="102">
        <f>Q33-Q35</f>
        <v>0</v>
      </c>
      <c r="R38" s="103"/>
    </row>
    <row r="39" spans="1:18" ht="16.5" thickBot="1">
      <c r="A39" s="68"/>
      <c r="B39" s="69"/>
      <c r="C39" s="16"/>
      <c r="D39" s="16"/>
      <c r="E39" s="70" t="s">
        <v>11</v>
      </c>
      <c r="F39" s="80"/>
      <c r="G39" s="83"/>
      <c r="H39" s="84"/>
      <c r="I39" s="84"/>
      <c r="J39" s="85"/>
      <c r="K39" s="83"/>
      <c r="L39" s="85"/>
      <c r="M39" s="106" t="s">
        <v>32</v>
      </c>
      <c r="N39" s="107"/>
      <c r="O39" s="107"/>
      <c r="P39" s="107"/>
      <c r="Q39" s="104"/>
      <c r="R39" s="105"/>
    </row>
    <row r="40" spans="1:18" ht="13.5" thickTop="1">
      <c r="A40" s="15"/>
      <c r="B40" s="16"/>
      <c r="C40" s="16"/>
      <c r="D40" s="16"/>
      <c r="E40" s="65"/>
      <c r="F40" s="82"/>
      <c r="G40" s="86"/>
      <c r="H40" s="87"/>
      <c r="I40" s="87"/>
      <c r="J40" s="82"/>
      <c r="K40" s="86"/>
      <c r="L40" s="82"/>
      <c r="M40" s="55"/>
      <c r="N40" s="5"/>
      <c r="O40" s="5"/>
      <c r="P40" s="5"/>
      <c r="Q40" s="5"/>
      <c r="R40" s="56" t="s">
        <v>31</v>
      </c>
    </row>
    <row r="41" spans="1:18">
      <c r="A41" s="79" t="s">
        <v>5</v>
      </c>
      <c r="B41" s="77"/>
      <c r="C41" s="77"/>
      <c r="D41" s="77"/>
      <c r="E41" s="78"/>
      <c r="F41" s="75"/>
      <c r="G41" s="75"/>
      <c r="H41" s="75"/>
      <c r="I41" s="75"/>
      <c r="J41" s="75"/>
      <c r="K41" s="75"/>
      <c r="L41" s="75" t="s">
        <v>2</v>
      </c>
      <c r="M41" s="41"/>
      <c r="N41" s="159"/>
      <c r="O41" s="159"/>
      <c r="P41" s="159"/>
      <c r="Q41" s="159"/>
      <c r="R41" s="171"/>
    </row>
    <row r="42" spans="1:18" ht="12" customHeight="1">
      <c r="E42" s="70" t="s">
        <v>11</v>
      </c>
    </row>
    <row r="43" spans="1:18" ht="12" customHeight="1">
      <c r="A43" s="164" t="s">
        <v>71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</row>
    <row r="44" spans="1:18" ht="12" customHeight="1">
      <c r="A44" s="164" t="s">
        <v>72</v>
      </c>
      <c r="B44" s="164"/>
      <c r="C44" s="164"/>
      <c r="D44" s="164"/>
      <c r="E44" s="164"/>
      <c r="F44" s="164"/>
      <c r="G44" s="22"/>
      <c r="H44" s="22"/>
      <c r="I44" s="164" t="s">
        <v>73</v>
      </c>
      <c r="J44" s="165"/>
      <c r="K44" s="165"/>
      <c r="L44" s="165"/>
      <c r="M44" s="165"/>
      <c r="N44" s="165"/>
      <c r="O44" s="165"/>
      <c r="P44" s="165"/>
      <c r="Q44" s="165"/>
      <c r="R44" s="165"/>
    </row>
    <row r="45" spans="1:18" ht="12" customHeight="1">
      <c r="A45" s="162" t="s">
        <v>80</v>
      </c>
      <c r="B45" s="163"/>
      <c r="C45" s="163"/>
      <c r="D45" s="163"/>
      <c r="E45" s="163"/>
      <c r="F45" s="163"/>
      <c r="G45" s="24"/>
      <c r="H45" s="20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12" customHeight="1">
      <c r="A46" s="157"/>
      <c r="B46" s="157"/>
      <c r="C46" s="157"/>
      <c r="D46" s="157"/>
      <c r="E46" s="157"/>
      <c r="F46" s="157"/>
      <c r="G46" s="18"/>
      <c r="H46" s="27">
        <v>1</v>
      </c>
      <c r="I46" s="25" t="s">
        <v>24</v>
      </c>
      <c r="J46" s="25"/>
      <c r="K46" s="25"/>
      <c r="L46" s="25"/>
      <c r="M46" s="25"/>
      <c r="N46" s="25"/>
      <c r="O46" s="25"/>
      <c r="P46" s="25"/>
      <c r="Q46" s="25"/>
      <c r="R46" s="25"/>
    </row>
    <row r="47" spans="1:18" ht="12" customHeight="1">
      <c r="A47" s="157"/>
      <c r="B47" s="157"/>
      <c r="C47" s="157"/>
      <c r="D47" s="157"/>
      <c r="E47" s="157"/>
      <c r="F47" s="157"/>
      <c r="G47" s="18"/>
      <c r="H47" s="27">
        <v>2</v>
      </c>
      <c r="I47" s="166" t="s">
        <v>25</v>
      </c>
      <c r="J47" s="167"/>
      <c r="K47" s="167"/>
      <c r="L47" s="167"/>
      <c r="M47" s="167"/>
      <c r="N47" s="167"/>
      <c r="O47" s="167"/>
      <c r="P47" s="167"/>
      <c r="Q47" s="167"/>
      <c r="R47" s="167"/>
    </row>
    <row r="48" spans="1:18" ht="12" customHeight="1">
      <c r="A48" s="157"/>
      <c r="B48" s="157"/>
      <c r="C48" s="157"/>
      <c r="D48" s="157"/>
      <c r="E48" s="157"/>
      <c r="F48" s="157"/>
      <c r="G48" s="18"/>
      <c r="H48" s="27"/>
      <c r="I48" s="167"/>
      <c r="J48" s="167"/>
      <c r="K48" s="167"/>
      <c r="L48" s="167"/>
      <c r="M48" s="167"/>
      <c r="N48" s="167"/>
      <c r="O48" s="167"/>
      <c r="P48" s="167"/>
      <c r="Q48" s="167"/>
      <c r="R48" s="167"/>
    </row>
    <row r="49" spans="1:18" ht="12" customHeight="1">
      <c r="A49" s="157"/>
      <c r="B49" s="157"/>
      <c r="C49" s="157"/>
      <c r="D49" s="157"/>
      <c r="E49" s="157"/>
      <c r="F49" s="157"/>
      <c r="G49" s="18"/>
      <c r="H49" s="27">
        <v>3</v>
      </c>
      <c r="I49" s="170" t="s">
        <v>60</v>
      </c>
      <c r="J49" s="167"/>
      <c r="K49" s="167"/>
      <c r="L49" s="167"/>
      <c r="M49" s="167"/>
      <c r="N49" s="167"/>
      <c r="O49" s="167"/>
      <c r="P49" s="167"/>
      <c r="Q49" s="167"/>
      <c r="R49" s="167"/>
    </row>
    <row r="50" spans="1:18">
      <c r="A50" s="157"/>
      <c r="B50" s="157"/>
      <c r="C50" s="157"/>
      <c r="D50" s="157"/>
      <c r="E50" s="157"/>
      <c r="F50" s="157"/>
      <c r="G50" s="18"/>
      <c r="H50" s="27"/>
      <c r="I50" s="167"/>
      <c r="J50" s="167"/>
      <c r="K50" s="167"/>
      <c r="L50" s="167"/>
      <c r="M50" s="167"/>
      <c r="N50" s="167"/>
      <c r="O50" s="167"/>
      <c r="P50" s="167"/>
      <c r="Q50" s="167"/>
      <c r="R50" s="167"/>
    </row>
    <row r="51" spans="1:18" ht="12" customHeight="1">
      <c r="A51" s="157"/>
      <c r="B51" s="157"/>
      <c r="C51" s="157"/>
      <c r="D51" s="157"/>
      <c r="E51" s="157"/>
      <c r="F51" s="157"/>
      <c r="G51" s="18"/>
      <c r="H51" s="27">
        <v>4</v>
      </c>
      <c r="I51" s="26" t="s">
        <v>61</v>
      </c>
      <c r="J51" s="19"/>
      <c r="K51" s="19"/>
      <c r="L51" s="19"/>
      <c r="M51" s="19"/>
      <c r="N51" s="19"/>
      <c r="O51" s="19"/>
      <c r="P51" s="19"/>
      <c r="Q51" s="19"/>
    </row>
    <row r="52" spans="1:18">
      <c r="A52" s="157"/>
      <c r="B52" s="157"/>
      <c r="C52" s="157"/>
      <c r="D52" s="157"/>
      <c r="E52" s="157"/>
      <c r="F52" s="157"/>
      <c r="G52" s="18"/>
      <c r="H52" s="27">
        <v>5</v>
      </c>
      <c r="I52" s="156" t="s">
        <v>62</v>
      </c>
      <c r="J52" s="157"/>
      <c r="K52" s="157"/>
      <c r="L52" s="157"/>
      <c r="M52" s="157"/>
      <c r="N52" s="157"/>
      <c r="O52" s="157"/>
      <c r="P52" s="157"/>
      <c r="Q52" s="157"/>
      <c r="R52" s="157"/>
    </row>
    <row r="53" spans="1:18">
      <c r="A53" s="157"/>
      <c r="B53" s="157"/>
      <c r="C53" s="157"/>
      <c r="D53" s="157"/>
      <c r="E53" s="157"/>
      <c r="F53" s="157"/>
      <c r="G53" s="18"/>
      <c r="H53" s="20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>
      <c r="A54" s="157"/>
      <c r="B54" s="157"/>
      <c r="C54" s="157"/>
      <c r="D54" s="157"/>
      <c r="E54" s="157"/>
      <c r="F54" s="157"/>
      <c r="G54" s="18"/>
      <c r="H54" s="27">
        <v>6</v>
      </c>
      <c r="I54" s="157" t="s">
        <v>63</v>
      </c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>
      <c r="A55" s="157"/>
      <c r="B55" s="157"/>
      <c r="C55" s="157"/>
      <c r="D55" s="157"/>
      <c r="E55" s="157"/>
      <c r="F55" s="157"/>
      <c r="G55" s="18"/>
      <c r="H55" s="20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>
      <c r="A56" s="157"/>
      <c r="B56" s="157"/>
      <c r="C56" s="157"/>
      <c r="D56" s="157"/>
      <c r="E56" s="157"/>
      <c r="F56" s="157"/>
      <c r="G56" s="18"/>
      <c r="H56" s="27">
        <v>7</v>
      </c>
      <c r="I56" s="202" t="s">
        <v>78</v>
      </c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>
      <c r="A57" s="157"/>
      <c r="B57" s="157"/>
      <c r="C57" s="157"/>
      <c r="D57" s="157"/>
      <c r="E57" s="157"/>
      <c r="F57" s="157"/>
      <c r="G57" s="18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>
      <c r="I58" s="200" t="s">
        <v>79</v>
      </c>
      <c r="J58" s="200"/>
      <c r="K58" s="200"/>
      <c r="L58" s="200"/>
      <c r="M58" s="200"/>
      <c r="N58" s="200"/>
      <c r="O58" s="200"/>
      <c r="P58" s="201" t="s">
        <v>74</v>
      </c>
      <c r="Q58" s="201"/>
      <c r="R58" s="23" t="s">
        <v>75</v>
      </c>
    </row>
  </sheetData>
  <sheetProtection password="E221" sheet="1" objects="1" scenarios="1" formatCells="0" selectLockedCells="1"/>
  <mergeCells count="202">
    <mergeCell ref="I58:O58"/>
    <mergeCell ref="P58:Q58"/>
    <mergeCell ref="I56:R57"/>
    <mergeCell ref="C29:E30"/>
    <mergeCell ref="M3:O3"/>
    <mergeCell ref="P3:Q3"/>
    <mergeCell ref="C11:E12"/>
    <mergeCell ref="C13:E14"/>
    <mergeCell ref="C15:E16"/>
    <mergeCell ref="C17:E18"/>
    <mergeCell ref="H32:I32"/>
    <mergeCell ref="G29:G30"/>
    <mergeCell ref="H29:H30"/>
    <mergeCell ref="I29:I30"/>
    <mergeCell ref="I19:I20"/>
    <mergeCell ref="H21:H22"/>
    <mergeCell ref="I21:I22"/>
    <mergeCell ref="G25:G26"/>
    <mergeCell ref="G27:G28"/>
    <mergeCell ref="G23:G24"/>
    <mergeCell ref="A25:A26"/>
    <mergeCell ref="H25:H26"/>
    <mergeCell ref="P7:P10"/>
    <mergeCell ref="H15:H16"/>
    <mergeCell ref="I15:I16"/>
    <mergeCell ref="A21:A22"/>
    <mergeCell ref="H23:H24"/>
    <mergeCell ref="G17:G18"/>
    <mergeCell ref="A19:A20"/>
    <mergeCell ref="H19:H20"/>
    <mergeCell ref="H7:H10"/>
    <mergeCell ref="H13:H14"/>
    <mergeCell ref="I11:I12"/>
    <mergeCell ref="I13:I14"/>
    <mergeCell ref="I23:I24"/>
    <mergeCell ref="C19:E20"/>
    <mergeCell ref="C21:E22"/>
    <mergeCell ref="C23:E24"/>
    <mergeCell ref="G7:G10"/>
    <mergeCell ref="C7:E10"/>
    <mergeCell ref="A17:A18"/>
    <mergeCell ref="H17:H18"/>
    <mergeCell ref="I17:I18"/>
    <mergeCell ref="A27:A28"/>
    <mergeCell ref="H27:H28"/>
    <mergeCell ref="G21:G22"/>
    <mergeCell ref="I25:I26"/>
    <mergeCell ref="I27:I28"/>
    <mergeCell ref="C25:E26"/>
    <mergeCell ref="C27:E28"/>
    <mergeCell ref="A23:A24"/>
    <mergeCell ref="I54:R55"/>
    <mergeCell ref="I49:R50"/>
    <mergeCell ref="N41:R41"/>
    <mergeCell ref="A6:J6"/>
    <mergeCell ref="K6:P6"/>
    <mergeCell ref="Q6:R6"/>
    <mergeCell ref="A15:A16"/>
    <mergeCell ref="A29:A30"/>
    <mergeCell ref="G34:J34"/>
    <mergeCell ref="F3:G3"/>
    <mergeCell ref="A13:A14"/>
    <mergeCell ref="B3:C3"/>
    <mergeCell ref="H3:J3"/>
    <mergeCell ref="A45:F57"/>
    <mergeCell ref="I44:R44"/>
    <mergeCell ref="A44:F44"/>
    <mergeCell ref="A43:R43"/>
    <mergeCell ref="I47:R48"/>
    <mergeCell ref="K34:L34"/>
    <mergeCell ref="I52:R53"/>
    <mergeCell ref="A4:B4"/>
    <mergeCell ref="C4:F4"/>
    <mergeCell ref="G4:I4"/>
    <mergeCell ref="J4:L4"/>
    <mergeCell ref="G19:G20"/>
    <mergeCell ref="N11:N12"/>
    <mergeCell ref="N13:N14"/>
    <mergeCell ref="M13:M14"/>
    <mergeCell ref="L13:L14"/>
    <mergeCell ref="A11:A12"/>
    <mergeCell ref="J11:J12"/>
    <mergeCell ref="K11:K12"/>
    <mergeCell ref="L11:L12"/>
    <mergeCell ref="M11:M12"/>
    <mergeCell ref="K3:L3"/>
    <mergeCell ref="H11:H12"/>
    <mergeCell ref="K7:K10"/>
    <mergeCell ref="L7:L10"/>
    <mergeCell ref="M7:M10"/>
    <mergeCell ref="J17:J18"/>
    <mergeCell ref="J19:J20"/>
    <mergeCell ref="K19:K20"/>
    <mergeCell ref="M21:M22"/>
    <mergeCell ref="M19:M20"/>
    <mergeCell ref="M27:M28"/>
    <mergeCell ref="L27:L28"/>
    <mergeCell ref="K27:K28"/>
    <mergeCell ref="L19:L20"/>
    <mergeCell ref="A1:R2"/>
    <mergeCell ref="M4:O4"/>
    <mergeCell ref="G11:G12"/>
    <mergeCell ref="G13:G14"/>
    <mergeCell ref="G15:G16"/>
    <mergeCell ref="P29:P30"/>
    <mergeCell ref="Q29:Q30"/>
    <mergeCell ref="R29:R30"/>
    <mergeCell ref="K29:K30"/>
    <mergeCell ref="L29:L30"/>
    <mergeCell ref="K13:K14"/>
    <mergeCell ref="K15:K16"/>
    <mergeCell ref="L15:L16"/>
    <mergeCell ref="P27:P28"/>
    <mergeCell ref="O27:O28"/>
    <mergeCell ref="O25:O26"/>
    <mergeCell ref="P25:P26"/>
    <mergeCell ref="K17:K18"/>
    <mergeCell ref="P17:P18"/>
    <mergeCell ref="L17:L18"/>
    <mergeCell ref="O11:O12"/>
    <mergeCell ref="O13:O14"/>
    <mergeCell ref="O17:O18"/>
    <mergeCell ref="N17:N18"/>
    <mergeCell ref="M17:M18"/>
    <mergeCell ref="N25:N26"/>
    <mergeCell ref="O21:O22"/>
    <mergeCell ref="N21:N22"/>
    <mergeCell ref="N19:N20"/>
    <mergeCell ref="O19:O20"/>
    <mergeCell ref="Q11:Q12"/>
    <mergeCell ref="R11:R12"/>
    <mergeCell ref="R13:R14"/>
    <mergeCell ref="Q13:Q14"/>
    <mergeCell ref="P13:P14"/>
    <mergeCell ref="N27:N28"/>
    <mergeCell ref="R27:R28"/>
    <mergeCell ref="R25:R26"/>
    <mergeCell ref="Q25:Q26"/>
    <mergeCell ref="Q27:Q28"/>
    <mergeCell ref="R17:R18"/>
    <mergeCell ref="Q17:Q18"/>
    <mergeCell ref="Q15:Q16"/>
    <mergeCell ref="R15:R16"/>
    <mergeCell ref="P19:P20"/>
    <mergeCell ref="N15:N16"/>
    <mergeCell ref="O15:O16"/>
    <mergeCell ref="P15:P16"/>
    <mergeCell ref="Q19:Q20"/>
    <mergeCell ref="R19:R20"/>
    <mergeCell ref="J7:J10"/>
    <mergeCell ref="I7:I10"/>
    <mergeCell ref="O23:O24"/>
    <mergeCell ref="P23:P24"/>
    <mergeCell ref="P11:P12"/>
    <mergeCell ref="O7:O10"/>
    <mergeCell ref="N7:N10"/>
    <mergeCell ref="J15:J16"/>
    <mergeCell ref="J13:J14"/>
    <mergeCell ref="M15:M16"/>
    <mergeCell ref="Q23:Q24"/>
    <mergeCell ref="R23:R24"/>
    <mergeCell ref="L21:L22"/>
    <mergeCell ref="K21:K22"/>
    <mergeCell ref="K23:K24"/>
    <mergeCell ref="L23:L24"/>
    <mergeCell ref="M34:O34"/>
    <mergeCell ref="M25:M26"/>
    <mergeCell ref="N23:N24"/>
    <mergeCell ref="M23:M24"/>
    <mergeCell ref="J21:J22"/>
    <mergeCell ref="J23:J24"/>
    <mergeCell ref="J27:J28"/>
    <mergeCell ref="N29:N30"/>
    <mergeCell ref="O29:O30"/>
    <mergeCell ref="M29:M30"/>
    <mergeCell ref="A35:B35"/>
    <mergeCell ref="A31:E32"/>
    <mergeCell ref="E34:E35"/>
    <mergeCell ref="J29:J30"/>
    <mergeCell ref="L25:L26"/>
    <mergeCell ref="K25:K26"/>
    <mergeCell ref="J25:J26"/>
    <mergeCell ref="K35:L36"/>
    <mergeCell ref="F35:F36"/>
    <mergeCell ref="F33:L33"/>
    <mergeCell ref="M36:O36"/>
    <mergeCell ref="Q7:Q10"/>
    <mergeCell ref="R7:R10"/>
    <mergeCell ref="Q33:R34"/>
    <mergeCell ref="Q35:R36"/>
    <mergeCell ref="Q38:R39"/>
    <mergeCell ref="M39:P39"/>
    <mergeCell ref="R21:R22"/>
    <mergeCell ref="Q21:Q22"/>
    <mergeCell ref="P21:P22"/>
    <mergeCell ref="F37:F38"/>
    <mergeCell ref="F39:F40"/>
    <mergeCell ref="G39:J40"/>
    <mergeCell ref="G37:J38"/>
    <mergeCell ref="G35:J36"/>
    <mergeCell ref="K37:L38"/>
    <mergeCell ref="K39:L40"/>
  </mergeCells>
  <phoneticPr fontId="0" type="noConversion"/>
  <printOptions horizontalCentered="1" verticalCentered="1"/>
  <pageMargins left="0" right="0" top="0" bottom="0" header="0.5" footer="0.5"/>
  <pageSetup scale="6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5"/>
  <sheetViews>
    <sheetView zoomScaleNormal="100" workbookViewId="0">
      <selection activeCell="C12" sqref="C12"/>
    </sheetView>
  </sheetViews>
  <sheetFormatPr defaultColWidth="11.42578125" defaultRowHeight="12.75"/>
  <cols>
    <col min="1" max="1" width="7.140625" customWidth="1"/>
    <col min="2" max="2" width="9.7109375" customWidth="1"/>
    <col min="3" max="3" width="17.7109375" customWidth="1"/>
  </cols>
  <sheetData>
    <row r="1" spans="1:3">
      <c r="A1" t="s">
        <v>43</v>
      </c>
      <c r="B1" s="200">
        <f>Expenses!B3</f>
        <v>0</v>
      </c>
      <c r="C1" s="200"/>
    </row>
    <row r="2" spans="1:3">
      <c r="A2" t="s">
        <v>34</v>
      </c>
      <c r="B2" s="206">
        <f>Expenses!E3</f>
        <v>0</v>
      </c>
      <c r="C2" s="206"/>
    </row>
    <row r="3" spans="1:3">
      <c r="A3" t="s">
        <v>42</v>
      </c>
      <c r="B3" s="200">
        <f>Expenses!H3</f>
        <v>0</v>
      </c>
      <c r="C3" s="200"/>
    </row>
    <row r="4" spans="1:3">
      <c r="A4" t="s">
        <v>41</v>
      </c>
      <c r="B4" s="200">
        <f>Expenses!M3</f>
        <v>0</v>
      </c>
      <c r="C4" s="200"/>
    </row>
    <row r="5" spans="1:3">
      <c r="A5" t="s">
        <v>40</v>
      </c>
      <c r="B5" s="207">
        <f>Expenses!R3</f>
        <v>0</v>
      </c>
      <c r="C5" s="200"/>
    </row>
    <row r="7" spans="1:3">
      <c r="A7" s="204" t="s">
        <v>38</v>
      </c>
      <c r="B7" s="204"/>
      <c r="C7" s="63">
        <f>Expenses!J32</f>
        <v>0</v>
      </c>
    </row>
    <row r="8" spans="1:3">
      <c r="A8" s="205" t="s">
        <v>35</v>
      </c>
      <c r="B8" s="205"/>
      <c r="C8" s="61">
        <f>Expenses!P32</f>
        <v>0</v>
      </c>
    </row>
    <row r="9" spans="1:3">
      <c r="A9" s="205" t="s">
        <v>39</v>
      </c>
      <c r="B9" s="205"/>
      <c r="C9" s="61">
        <f>Expenses!R32</f>
        <v>0</v>
      </c>
    </row>
    <row r="11" spans="1:3">
      <c r="A11" s="208" t="s">
        <v>44</v>
      </c>
      <c r="B11" s="208"/>
      <c r="C11" s="63">
        <f>Expenses!Q33</f>
        <v>0</v>
      </c>
    </row>
    <row r="12" spans="1:3">
      <c r="A12" s="167" t="s">
        <v>45</v>
      </c>
      <c r="B12" s="167"/>
      <c r="C12" s="74" t="str">
        <f>IF((Expenses!Q35)&gt;0, Expenses!Q35, "none")</f>
        <v>none</v>
      </c>
    </row>
    <row r="13" spans="1:3">
      <c r="A13" s="167"/>
      <c r="B13" s="167"/>
    </row>
    <row r="14" spans="1:3" ht="18.75" thickBot="1">
      <c r="A14" s="203" t="s">
        <v>46</v>
      </c>
      <c r="B14" s="203"/>
      <c r="C14" s="62">
        <f>Expenses!Q38</f>
        <v>0</v>
      </c>
    </row>
    <row r="15" spans="1:3" ht="13.5" thickTop="1"/>
  </sheetData>
  <sheetProtection password="E221" sheet="1" objects="1" scenarios="1"/>
  <mergeCells count="12">
    <mergeCell ref="B1:C1"/>
    <mergeCell ref="B2:C2"/>
    <mergeCell ref="B3:C3"/>
    <mergeCell ref="B4:C4"/>
    <mergeCell ref="B5:C5"/>
    <mergeCell ref="A11:B11"/>
    <mergeCell ref="A12:B12"/>
    <mergeCell ref="A13:B13"/>
    <mergeCell ref="A14:B14"/>
    <mergeCell ref="A7:B7"/>
    <mergeCell ref="A8:B8"/>
    <mergeCell ref="A9:B9"/>
  </mergeCells>
  <phoneticPr fontId="25" type="noConversion"/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Expenses</vt:lpstr>
      <vt:lpstr>Report</vt:lpstr>
    </vt:vector>
  </TitlesOfParts>
  <Company>NGEP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Warren</dc:creator>
  <cp:lastModifiedBy> </cp:lastModifiedBy>
  <cp:lastPrinted>2010-11-02T17:23:32Z</cp:lastPrinted>
  <dcterms:created xsi:type="dcterms:W3CDTF">2004-04-07T13:05:31Z</dcterms:created>
  <dcterms:modified xsi:type="dcterms:W3CDTF">2011-05-16T18:18:07Z</dcterms:modified>
</cp:coreProperties>
</file>